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o001\O001HomeFolder\12200420\dokumenty\Przetargi\Przetargi\2025\63.2025_Usługi medyczne\SWZ\SWZ_ost\"/>
    </mc:Choice>
  </mc:AlternateContent>
  <xr:revisionPtr revIDLastSave="0" documentId="13_ncr:1_{C28DD5EF-0B2A-42E0-AAF3-461E2B44FB7F}" xr6:coauthVersionLast="47" xr6:coauthVersionMax="47" xr10:uidLastSave="{00000000-0000-0000-0000-000000000000}"/>
  <bookViews>
    <workbookView xWindow="-11" yWindow="-11713" windowWidth="20848" windowHeight="11100" xr2:uid="{00000000-000D-0000-FFFF-FFFF00000000}"/>
  </bookViews>
  <sheets>
    <sheet name="Zad. 3_a -Medycyna Pracy wycena" sheetId="1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4" l="1"/>
  <c r="B47" i="14"/>
  <c r="B46" i="14"/>
  <c r="B45" i="14"/>
  <c r="D45" i="14" s="1"/>
  <c r="B44" i="14"/>
  <c r="D44" i="14" s="1"/>
  <c r="B43" i="14"/>
  <c r="D43" i="14" s="1"/>
  <c r="B42" i="14"/>
  <c r="D42" i="14" s="1"/>
  <c r="B41" i="14"/>
  <c r="D41" i="14" s="1"/>
  <c r="D48" i="14"/>
  <c r="C32" i="14"/>
  <c r="C33" i="14"/>
  <c r="D66" i="14"/>
  <c r="D65" i="14"/>
  <c r="D64" i="14"/>
  <c r="D46" i="14"/>
  <c r="D47" i="14"/>
  <c r="C35" i="14"/>
  <c r="C34" i="14"/>
  <c r="C49" i="14"/>
  <c r="E17" i="14"/>
  <c r="D17" i="14"/>
  <c r="C17" i="14"/>
  <c r="B17" i="14"/>
  <c r="B49" i="14" l="1"/>
  <c r="D49" i="14"/>
  <c r="B69" i="14" s="1"/>
  <c r="D67" i="14"/>
  <c r="E18" i="14"/>
</calcChain>
</file>

<file path=xl/sharedStrings.xml><?xml version="1.0" encoding="utf-8"?>
<sst xmlns="http://schemas.openxmlformats.org/spreadsheetml/2006/main" count="94" uniqueCount="73">
  <si>
    <t>PGE Obrót S.A. Oddział z siedzibą w Warszawie</t>
  </si>
  <si>
    <t>Biuro ds. Pracowniczych</t>
  </si>
  <si>
    <t>Szacowana liczba pracowników przewidziana na badania w latach 2026-2028</t>
  </si>
  <si>
    <t>badania wstępne</t>
  </si>
  <si>
    <t>badania okresowe</t>
  </si>
  <si>
    <t>kierowanie pojazdem
w ramach obowiązków służbowych</t>
  </si>
  <si>
    <t>badania kontrolne</t>
  </si>
  <si>
    <r>
      <t xml:space="preserve">Szacunkowa </t>
    </r>
    <r>
      <rPr>
        <sz val="11"/>
        <rFont val="Calibri"/>
        <family val="2"/>
        <charset val="238"/>
      </rPr>
      <t xml:space="preserve">ilość </t>
    </r>
    <r>
      <rPr>
        <sz val="11"/>
        <color rgb="FF000000"/>
        <rFont val="Calibri"/>
        <family val="2"/>
        <charset val="238"/>
      </rPr>
      <t>badań wstępnych</t>
    </r>
  </si>
  <si>
    <t>Zestawienie wyliczeń wartości umowy 2026-2028 dla Medycyny Pracy</t>
  </si>
  <si>
    <t>Szacunkowa wartość badań wstępnych</t>
  </si>
  <si>
    <t>Szacunkowa wartość badań okresowych</t>
  </si>
  <si>
    <t>Szacunkowa wartość badań kierujących pojazdem w ramach obowiązków służbowych kat B</t>
  </si>
  <si>
    <t>Szacunkowa wartość badań kontrolnych</t>
  </si>
  <si>
    <t>Szacunkowe wartości (iloczyn - liczba pracowników x wartość badania)</t>
  </si>
  <si>
    <t> </t>
  </si>
  <si>
    <t>Suma wartości szacunkowych sum wartości</t>
  </si>
  <si>
    <t>Wartość zaokrąglona</t>
  </si>
  <si>
    <t xml:space="preserve">Cennik zawierający koszty wyszczególnionych badań za 1 pracownika z oferty wstępnej Wykonawcy </t>
  </si>
  <si>
    <t>Cena</t>
  </si>
  <si>
    <t>Lekarz medycyny pracy</t>
  </si>
  <si>
    <t>A</t>
  </si>
  <si>
    <t>Okulista</t>
  </si>
  <si>
    <t>B</t>
  </si>
  <si>
    <t>EKG spoczynkowe</t>
  </si>
  <si>
    <t>C</t>
  </si>
  <si>
    <t>Kierowanie pojazdem w ramach obowiązków służbowych kat B</t>
  </si>
  <si>
    <t>D</t>
  </si>
  <si>
    <t>Pole widzenia</t>
  </si>
  <si>
    <t>E</t>
  </si>
  <si>
    <t>Neurolog</t>
  </si>
  <si>
    <t>F</t>
  </si>
  <si>
    <t>Laryngolog</t>
  </si>
  <si>
    <t>G</t>
  </si>
  <si>
    <t>Suma wartości:</t>
  </si>
  <si>
    <t>A+B+C+F+G</t>
  </si>
  <si>
    <t>A+B+C+D+E+F+G</t>
  </si>
  <si>
    <t>Cennik zawierający koszty wyszczególnionych badań za 1 pracownika uwarunkowany warunkami szkodliwymi</t>
  </si>
  <si>
    <t>Stanowisko</t>
  </si>
  <si>
    <t>cena jednostkowego
 badania</t>
  </si>
  <si>
    <t xml:space="preserve">ilość osób </t>
  </si>
  <si>
    <t>łączna wartość</t>
  </si>
  <si>
    <t>1) pracownik biurowy A</t>
  </si>
  <si>
    <t>2) pracownik Biura Obsługi klienta</t>
  </si>
  <si>
    <t>3) pracownik Contact Center</t>
  </si>
  <si>
    <t>4) kierownik</t>
  </si>
  <si>
    <t>5) pracownik biurowy A + kierujący pojazdem w ramach obowiązków służbowych kat B</t>
  </si>
  <si>
    <t>6)pracownik Biura Obsługi klienta + kierujący pojazdem w ramach obowiązków służbowych kat B</t>
  </si>
  <si>
    <t>7) pracownik Contact Center + kierujący pojazdem w ramach obowiązków służbowych kat B</t>
  </si>
  <si>
    <t>8) kierownik + kierujący pojazdem w ramach obowiązków służbowych kat B</t>
  </si>
  <si>
    <t>Opis stanowisk wraz z występującymi warunkami szkodliwymi</t>
  </si>
  <si>
    <t>stanowisko</t>
  </si>
  <si>
    <t>warunki szkodliwe</t>
  </si>
  <si>
    <t>obsługa monitora ekranowego powyżej 4h dziennie + praca w wymuszonej pozycji</t>
  </si>
  <si>
    <t>obsługa monitora ekranowego powyżej 4h dziennie + praca w wymuszonej pozycji+praca wymagająca stałego i długotrwałego wysiłku głosowego</t>
  </si>
  <si>
    <t>obsługa monitora ekranowego powyżej 4h dziennie + praca w wymuszonej pozycji+praca wymagająca stałego i długotrwałego wysiłku głosowego+praca w słuchawkach</t>
  </si>
  <si>
    <t>obsługa monitora ekranowego powyżej 4h dziennie + praca w wymuszonej pozycji+stanowisko decyzyjne i związane z odpowiedzialnością</t>
  </si>
  <si>
    <t>obsługa monitora ekranowego powyżej 4h dziennie + praca w wymuszonej pozycji+kierowanie pojazdem w ramach obowiązków służbowych kat. B</t>
  </si>
  <si>
    <t>obsługa monitora ekranowego powyżej 4h dziennie + praca w wymuszonej pozycji+praca wymagająca stałego i długotrwałego wysiłku głosowegokierowanie pojazdem w ramach obowiązków służbowych kat. B</t>
  </si>
  <si>
    <t>obsługa monitora ekranowego powyżej 4h dziennie + praca w wymuszonej pozycji+praca wymagająca stałego i długotrwałego wysiłku głosowego+praca w słuchawkachkierowanie pojazdem w ramach obowiązków służbowych kat. B</t>
  </si>
  <si>
    <t>obsługa monitora ekranowego powyżej 4h dziennie + praca w wymuszonej pozycji+stanowisko decyzyjne i związane z odpowiedzialnościąkierowanie pojazdem w ramach obowiązków służbowych kat. B</t>
  </si>
  <si>
    <t>Nazwa usługi</t>
  </si>
  <si>
    <t>Wartość usługi</t>
  </si>
  <si>
    <t>a. Udział lekarza medycyny pracy w zakładowej komisj BHP</t>
  </si>
  <si>
    <t xml:space="preserve">b. Wizytacja stanowisk pracy w celu dokonania oceny warunków pracy, </t>
  </si>
  <si>
    <t xml:space="preserve">c. Przygotowanie opinii dla potrzeb komisji wypadkowej. </t>
  </si>
  <si>
    <t>Załącznik nr 3_a do SWZ</t>
  </si>
  <si>
    <t>Wyliczenie wartości zamówienia do postępowania zakupowego dla usług podstawowej profilaktycznej opieki lekarskiej - Medycyny Pracy na lata 03.2026 - 02.2027</t>
  </si>
  <si>
    <t>Cena jednostkowa usługi</t>
  </si>
  <si>
    <t>Szacowana ilość do wyceny</t>
  </si>
  <si>
    <t>Suma</t>
  </si>
  <si>
    <t>Wyjaśnienia:</t>
  </si>
  <si>
    <t>Prosimy o wskazanie cen jednostkowych za opisane usługi w polach oznaczonych kolorem żółtym.</t>
  </si>
  <si>
    <t>SUMA (wartość oferty)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</si>
</sst>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color theme="9" tint="-0.499984740745262"/>
      <name val="Calibri"/>
      <family val="2"/>
      <charset val="238"/>
      <scheme val="minor"/>
    </font>
    <font>
      <b/>
      <i/>
      <sz val="11"/>
      <color theme="9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2"/>
      <color rgb="FF375623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F75B5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375623"/>
        <bgColor rgb="FF000000"/>
      </patternFill>
    </fill>
    <fill>
      <patternFill patternType="solid">
        <fgColor rgb="FF548235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203764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vertical="top"/>
    </xf>
    <xf numFmtId="0" fontId="0" fillId="3" borderId="0" xfId="0" applyFill="1"/>
    <xf numFmtId="2" fontId="3" fillId="0" borderId="0" xfId="1" applyNumberFormat="1" applyFont="1" applyBorder="1" applyAlignment="1">
      <alignment vertical="top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11" fillId="0" borderId="0" xfId="0" applyFont="1"/>
    <xf numFmtId="0" fontId="12" fillId="4" borderId="1" xfId="0" applyFont="1" applyFill="1" applyBorder="1"/>
    <xf numFmtId="0" fontId="12" fillId="4" borderId="2" xfId="0" applyFont="1" applyFill="1" applyBorder="1"/>
    <xf numFmtId="0" fontId="12" fillId="4" borderId="2" xfId="0" applyFont="1" applyFill="1" applyBorder="1" applyAlignment="1">
      <alignment wrapText="1"/>
    </xf>
    <xf numFmtId="0" fontId="13" fillId="5" borderId="5" xfId="0" applyFont="1" applyFill="1" applyBorder="1"/>
    <xf numFmtId="0" fontId="12" fillId="4" borderId="1" xfId="0" applyFont="1" applyFill="1" applyBorder="1" applyAlignment="1"/>
    <xf numFmtId="0" fontId="12" fillId="4" borderId="2" xfId="0" applyFont="1" applyFill="1" applyBorder="1" applyAlignment="1"/>
    <xf numFmtId="0" fontId="12" fillId="7" borderId="1" xfId="0" applyFont="1" applyFill="1" applyBorder="1"/>
    <xf numFmtId="0" fontId="13" fillId="7" borderId="7" xfId="0" applyFont="1" applyFill="1" applyBorder="1"/>
    <xf numFmtId="0" fontId="13" fillId="5" borderId="4" xfId="0" applyFont="1" applyFill="1" applyBorder="1"/>
    <xf numFmtId="0" fontId="13" fillId="7" borderId="8" xfId="0" applyFont="1" applyFill="1" applyBorder="1"/>
    <xf numFmtId="0" fontId="12" fillId="6" borderId="1" xfId="0" applyFont="1" applyFill="1" applyBorder="1"/>
    <xf numFmtId="0" fontId="12" fillId="6" borderId="2" xfId="0" applyFont="1" applyFill="1" applyBorder="1"/>
    <xf numFmtId="0" fontId="12" fillId="0" borderId="0" xfId="0" applyFont="1"/>
    <xf numFmtId="0" fontId="12" fillId="7" borderId="0" xfId="0" applyFont="1" applyFill="1"/>
    <xf numFmtId="2" fontId="12" fillId="7" borderId="0" xfId="0" applyNumberFormat="1" applyFont="1" applyFill="1"/>
    <xf numFmtId="0" fontId="12" fillId="9" borderId="0" xfId="0" applyFont="1" applyFill="1"/>
    <xf numFmtId="2" fontId="12" fillId="10" borderId="0" xfId="0" applyNumberFormat="1" applyFont="1" applyFill="1"/>
    <xf numFmtId="0" fontId="12" fillId="7" borderId="1" xfId="0" applyFont="1" applyFill="1" applyBorder="1" applyAlignment="1"/>
    <xf numFmtId="0" fontId="12" fillId="7" borderId="2" xfId="0" applyFont="1" applyFill="1" applyBorder="1" applyAlignment="1"/>
    <xf numFmtId="0" fontId="3" fillId="3" borderId="0" xfId="0" applyFont="1" applyFill="1" applyBorder="1" applyAlignment="1">
      <alignment vertical="top"/>
    </xf>
    <xf numFmtId="0" fontId="14" fillId="7" borderId="0" xfId="0" applyFont="1" applyFill="1"/>
    <xf numFmtId="0" fontId="15" fillId="7" borderId="0" xfId="0" applyFont="1" applyFill="1"/>
    <xf numFmtId="0" fontId="14" fillId="0" borderId="1" xfId="0" applyFont="1" applyBorder="1"/>
    <xf numFmtId="0" fontId="14" fillId="0" borderId="2" xfId="0" applyFont="1" applyBorder="1"/>
    <xf numFmtId="0" fontId="14" fillId="0" borderId="5" xfId="0" applyFont="1" applyBorder="1"/>
    <xf numFmtId="0" fontId="14" fillId="0" borderId="7" xfId="0" applyFont="1" applyBorder="1"/>
    <xf numFmtId="0" fontId="12" fillId="7" borderId="5" xfId="0" applyFont="1" applyFill="1" applyBorder="1"/>
    <xf numFmtId="0" fontId="12" fillId="7" borderId="7" xfId="0" applyFont="1" applyFill="1" applyBorder="1"/>
    <xf numFmtId="8" fontId="16" fillId="7" borderId="7" xfId="0" applyNumberFormat="1" applyFont="1" applyFill="1" applyBorder="1"/>
    <xf numFmtId="0" fontId="13" fillId="11" borderId="1" xfId="0" applyFont="1" applyFill="1" applyBorder="1"/>
    <xf numFmtId="0" fontId="13" fillId="11" borderId="2" xfId="0" applyFont="1" applyFill="1" applyBorder="1"/>
    <xf numFmtId="0" fontId="13" fillId="11" borderId="5" xfId="0" applyFont="1" applyFill="1" applyBorder="1"/>
    <xf numFmtId="0" fontId="13" fillId="11" borderId="7" xfId="0" applyFont="1" applyFill="1" applyBorder="1"/>
    <xf numFmtId="0" fontId="13" fillId="7" borderId="0" xfId="0" applyFont="1" applyFill="1"/>
    <xf numFmtId="8" fontId="14" fillId="13" borderId="7" xfId="0" applyNumberFormat="1" applyFont="1" applyFill="1" applyBorder="1"/>
    <xf numFmtId="8" fontId="12" fillId="7" borderId="7" xfId="0" applyNumberFormat="1" applyFont="1" applyFill="1" applyBorder="1"/>
    <xf numFmtId="0" fontId="14" fillId="12" borderId="1" xfId="0" applyFont="1" applyFill="1" applyBorder="1" applyAlignment="1"/>
    <xf numFmtId="0" fontId="14" fillId="12" borderId="5" xfId="0" applyFont="1" applyFill="1" applyBorder="1" applyAlignment="1"/>
    <xf numFmtId="0" fontId="15" fillId="14" borderId="9" xfId="0" applyFont="1" applyFill="1" applyBorder="1"/>
    <xf numFmtId="0" fontId="15" fillId="14" borderId="10" xfId="0" applyFont="1" applyFill="1" applyBorder="1"/>
    <xf numFmtId="0" fontId="13" fillId="15" borderId="11" xfId="0" applyFont="1" applyFill="1" applyBorder="1"/>
    <xf numFmtId="0" fontId="14" fillId="8" borderId="12" xfId="0" applyFont="1" applyFill="1" applyBorder="1"/>
    <xf numFmtId="0" fontId="14" fillId="8" borderId="15" xfId="0" applyFont="1" applyFill="1" applyBorder="1"/>
    <xf numFmtId="0" fontId="14" fillId="8" borderId="17" xfId="0" applyFont="1" applyFill="1" applyBorder="1"/>
    <xf numFmtId="164" fontId="13" fillId="11" borderId="2" xfId="0" applyNumberFormat="1" applyFont="1" applyFill="1" applyBorder="1"/>
    <xf numFmtId="0" fontId="10" fillId="0" borderId="1" xfId="0" applyFont="1" applyBorder="1" applyAlignment="1"/>
    <xf numFmtId="0" fontId="0" fillId="0" borderId="0" xfId="0" applyBorder="1"/>
    <xf numFmtId="0" fontId="8" fillId="3" borderId="0" xfId="0" applyFont="1" applyFill="1" applyBorder="1" applyAlignment="1"/>
    <xf numFmtId="0" fontId="15" fillId="16" borderId="1" xfId="0" applyFont="1" applyFill="1" applyBorder="1"/>
    <xf numFmtId="0" fontId="15" fillId="16" borderId="2" xfId="0" applyFont="1" applyFill="1" applyBorder="1" applyAlignment="1">
      <alignment wrapText="1"/>
    </xf>
    <xf numFmtId="0" fontId="15" fillId="16" borderId="2" xfId="0" applyFont="1" applyFill="1" applyBorder="1"/>
    <xf numFmtId="0" fontId="7" fillId="0" borderId="0" xfId="0" applyFont="1" applyAlignment="1">
      <alignment horizontal="right"/>
    </xf>
    <xf numFmtId="2" fontId="13" fillId="17" borderId="7" xfId="0" applyNumberFormat="1" applyFont="1" applyFill="1" applyBorder="1"/>
    <xf numFmtId="2" fontId="13" fillId="17" borderId="8" xfId="0" applyNumberFormat="1" applyFont="1" applyFill="1" applyBorder="1"/>
    <xf numFmtId="44" fontId="14" fillId="17" borderId="2" xfId="0" applyNumberFormat="1" applyFont="1" applyFill="1" applyBorder="1"/>
    <xf numFmtId="44" fontId="14" fillId="17" borderId="7" xfId="0" applyNumberFormat="1" applyFont="1" applyFill="1" applyBorder="1"/>
    <xf numFmtId="8" fontId="14" fillId="18" borderId="7" xfId="0" applyNumberFormat="1" applyFont="1" applyFill="1" applyBorder="1"/>
    <xf numFmtId="0" fontId="9" fillId="2" borderId="3" xfId="0" applyFont="1" applyFill="1" applyBorder="1" applyAlignment="1"/>
    <xf numFmtId="0" fontId="9" fillId="2" borderId="1" xfId="0" applyFont="1" applyFill="1" applyBorder="1" applyAlignment="1">
      <alignment wrapText="1"/>
    </xf>
    <xf numFmtId="0" fontId="10" fillId="17" borderId="1" xfId="0" applyFont="1" applyFill="1" applyBorder="1"/>
    <xf numFmtId="0" fontId="10" fillId="0" borderId="1" xfId="0" applyFont="1" applyBorder="1"/>
    <xf numFmtId="164" fontId="0" fillId="18" borderId="1" xfId="0" applyNumberFormat="1" applyFill="1" applyBorder="1"/>
    <xf numFmtId="164" fontId="9" fillId="2" borderId="1" xfId="0" applyNumberFormat="1" applyFont="1" applyFill="1" applyBorder="1"/>
    <xf numFmtId="164" fontId="13" fillId="11" borderId="7" xfId="0" applyNumberFormat="1" applyFont="1" applyFill="1" applyBorder="1"/>
    <xf numFmtId="0" fontId="2" fillId="3" borderId="0" xfId="0" applyFont="1" applyFill="1" applyBorder="1" applyAlignment="1">
      <alignment horizontal="left" vertical="top"/>
    </xf>
    <xf numFmtId="0" fontId="17" fillId="2" borderId="1" xfId="0" applyFont="1" applyFill="1" applyBorder="1"/>
    <xf numFmtId="8" fontId="7" fillId="2" borderId="1" xfId="0" applyNumberFormat="1" applyFont="1" applyFill="1" applyBorder="1"/>
    <xf numFmtId="0" fontId="2" fillId="3" borderId="3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left" vertical="top"/>
    </xf>
    <xf numFmtId="0" fontId="12" fillId="6" borderId="0" xfId="0" applyFont="1" applyFill="1" applyAlignment="1"/>
    <xf numFmtId="0" fontId="15" fillId="14" borderId="0" xfId="0" applyFont="1" applyFill="1" applyAlignment="1"/>
    <xf numFmtId="0" fontId="13" fillId="15" borderId="0" xfId="0" applyFont="1" applyFill="1" applyAlignment="1"/>
    <xf numFmtId="0" fontId="13" fillId="0" borderId="13" xfId="0" applyFont="1" applyBorder="1" applyAlignment="1"/>
    <xf numFmtId="0" fontId="13" fillId="0" borderId="14" xfId="0" applyFont="1" applyBorder="1" applyAlignment="1"/>
    <xf numFmtId="0" fontId="13" fillId="0" borderId="0" xfId="0" applyFont="1" applyAlignment="1"/>
    <xf numFmtId="0" fontId="13" fillId="0" borderId="16" xfId="0" applyFont="1" applyBorder="1" applyAlignment="1"/>
    <xf numFmtId="0" fontId="13" fillId="0" borderId="18" xfId="0" applyFont="1" applyBorder="1" applyAlignment="1"/>
    <xf numFmtId="0" fontId="13" fillId="0" borderId="19" xfId="0" applyFont="1" applyBorder="1" applyAlignment="1"/>
  </cellXfs>
  <cellStyles count="3">
    <cellStyle name="Normalny" xfId="0" builtinId="0"/>
    <cellStyle name="Normalny 163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3"/>
  <sheetViews>
    <sheetView tabSelected="1" zoomScale="90" zoomScaleNormal="90" workbookViewId="0">
      <selection activeCell="B72" sqref="B72"/>
    </sheetView>
  </sheetViews>
  <sheetFormatPr defaultColWidth="9" defaultRowHeight="14" x14ac:dyDescent="0.3"/>
  <cols>
    <col min="1" max="1" width="82.59765625" customWidth="1"/>
    <col min="2" max="5" width="20" customWidth="1"/>
    <col min="7" max="7" width="10.296875" customWidth="1"/>
    <col min="8" max="8" width="9.8984375" customWidth="1"/>
    <col min="9" max="9" width="10.59765625" customWidth="1"/>
    <col min="10" max="10" width="13.59765625" customWidth="1"/>
    <col min="11" max="11" width="12" customWidth="1"/>
    <col min="12" max="12" width="11.59765625" customWidth="1"/>
  </cols>
  <sheetData>
    <row r="1" spans="1:6" x14ac:dyDescent="0.3">
      <c r="A1" s="2" t="s">
        <v>0</v>
      </c>
      <c r="E1" s="61" t="s">
        <v>65</v>
      </c>
    </row>
    <row r="2" spans="1:6" x14ac:dyDescent="0.3">
      <c r="A2" s="2" t="s">
        <v>1</v>
      </c>
    </row>
    <row r="3" spans="1:6" ht="15.6" x14ac:dyDescent="0.35">
      <c r="A3" s="9" t="s">
        <v>66</v>
      </c>
    </row>
    <row r="4" spans="1:6" ht="19.899999999999999" customHeight="1" x14ac:dyDescent="0.35">
      <c r="A4" s="1"/>
    </row>
    <row r="5" spans="1:6" ht="45.7" customHeight="1" x14ac:dyDescent="0.3">
      <c r="A5" s="10" t="s">
        <v>2</v>
      </c>
      <c r="B5" s="11" t="s">
        <v>3</v>
      </c>
      <c r="C5" s="11" t="s">
        <v>4</v>
      </c>
      <c r="D5" s="12" t="s">
        <v>5</v>
      </c>
      <c r="E5" s="11" t="s">
        <v>6</v>
      </c>
    </row>
    <row r="6" spans="1:6" ht="21.8" customHeight="1" x14ac:dyDescent="0.3">
      <c r="A6" s="13" t="s">
        <v>7</v>
      </c>
      <c r="B6" s="14">
        <v>20</v>
      </c>
      <c r="C6" s="15">
        <v>38</v>
      </c>
      <c r="D6" s="15">
        <v>8</v>
      </c>
      <c r="E6" s="15">
        <v>15</v>
      </c>
      <c r="F6" s="3"/>
    </row>
    <row r="9" spans="1:6" ht="19.899999999999999" customHeight="1" x14ac:dyDescent="0.3">
      <c r="A9" s="79" t="s">
        <v>8</v>
      </c>
      <c r="B9" s="79"/>
      <c r="C9" s="79"/>
      <c r="D9" s="79"/>
      <c r="E9" s="79"/>
    </row>
    <row r="10" spans="1:6" ht="18.3" customHeight="1" x14ac:dyDescent="0.3">
      <c r="A10" s="16" t="s">
        <v>2</v>
      </c>
      <c r="B10" s="27">
        <v>20</v>
      </c>
      <c r="C10" s="28">
        <v>38</v>
      </c>
      <c r="D10" s="28">
        <v>7</v>
      </c>
      <c r="E10" s="28">
        <v>15</v>
      </c>
      <c r="F10" s="4"/>
    </row>
    <row r="11" spans="1:6" ht="14.1" customHeight="1" x14ac:dyDescent="0.3">
      <c r="A11" s="13" t="s">
        <v>9</v>
      </c>
      <c r="B11" s="62"/>
      <c r="C11" s="17"/>
      <c r="D11" s="17"/>
      <c r="E11" s="17"/>
      <c r="F11" s="6"/>
    </row>
    <row r="12" spans="1:6" ht="14.1" customHeight="1" x14ac:dyDescent="0.3">
      <c r="A12" s="13" t="s">
        <v>10</v>
      </c>
      <c r="B12" s="17"/>
      <c r="C12" s="62"/>
      <c r="D12" s="17"/>
      <c r="E12" s="17"/>
      <c r="F12" s="6"/>
    </row>
    <row r="13" spans="1:6" ht="14.1" customHeight="1" x14ac:dyDescent="0.3">
      <c r="A13" s="13" t="s">
        <v>11</v>
      </c>
      <c r="B13" s="17"/>
      <c r="C13" s="17"/>
      <c r="D13" s="62"/>
      <c r="E13" s="17"/>
      <c r="F13" s="6"/>
    </row>
    <row r="14" spans="1:6" ht="14.1" customHeight="1" x14ac:dyDescent="0.3">
      <c r="A14" s="18" t="s">
        <v>12</v>
      </c>
      <c r="B14" s="19"/>
      <c r="C14" s="19"/>
      <c r="D14" s="19"/>
      <c r="E14" s="63"/>
      <c r="F14" s="6"/>
    </row>
    <row r="15" spans="1:6" ht="14.1" customHeight="1" x14ac:dyDescent="0.3">
      <c r="A15" s="20" t="s">
        <v>13</v>
      </c>
      <c r="B15" s="21"/>
      <c r="C15" s="21"/>
      <c r="D15" s="21"/>
      <c r="E15" s="21"/>
      <c r="F15" s="6"/>
    </row>
    <row r="16" spans="1:6" ht="14.1" customHeight="1" x14ac:dyDescent="0.3">
      <c r="A16" s="22"/>
      <c r="B16" s="22"/>
      <c r="C16" s="22"/>
      <c r="D16" s="22"/>
      <c r="E16" s="22"/>
      <c r="F16" s="6"/>
    </row>
    <row r="17" spans="1:13" ht="14.1" customHeight="1" x14ac:dyDescent="0.3">
      <c r="A17" s="23" t="s">
        <v>15</v>
      </c>
      <c r="B17" s="24">
        <f>B10*B11</f>
        <v>0</v>
      </c>
      <c r="C17" s="24">
        <f>C10*C12</f>
        <v>0</v>
      </c>
      <c r="D17" s="24">
        <f>D10*D13</f>
        <v>0</v>
      </c>
      <c r="E17" s="24">
        <f>E10*E14</f>
        <v>0</v>
      </c>
      <c r="F17" s="6"/>
    </row>
    <row r="18" spans="1:13" ht="14.1" customHeight="1" x14ac:dyDescent="0.3">
      <c r="A18" s="25" t="s">
        <v>16</v>
      </c>
      <c r="B18" s="25" t="s">
        <v>14</v>
      </c>
      <c r="C18" s="25" t="s">
        <v>14</v>
      </c>
      <c r="D18" s="25" t="s">
        <v>14</v>
      </c>
      <c r="E18" s="26">
        <f>SUM(B17:E17)</f>
        <v>0</v>
      </c>
      <c r="F18" s="6"/>
    </row>
    <row r="19" spans="1:13" x14ac:dyDescent="0.3">
      <c r="A19" s="77"/>
      <c r="B19" s="78"/>
      <c r="C19" s="56"/>
      <c r="D19" s="6"/>
      <c r="F19" s="6"/>
    </row>
    <row r="20" spans="1:13" x14ac:dyDescent="0.3">
      <c r="A20" s="74"/>
      <c r="B20" s="74"/>
      <c r="C20" s="56"/>
      <c r="D20" s="6"/>
      <c r="F20" s="6"/>
    </row>
    <row r="21" spans="1:13" s="5" customFormat="1" x14ac:dyDescent="0.3">
      <c r="A21" s="23" t="s">
        <v>17</v>
      </c>
      <c r="B21" s="30" t="s">
        <v>14</v>
      </c>
      <c r="C21" s="31" t="s">
        <v>18</v>
      </c>
      <c r="D21" s="6"/>
      <c r="E21"/>
      <c r="F21" s="6"/>
      <c r="G21"/>
      <c r="H21"/>
      <c r="I21"/>
      <c r="J21"/>
      <c r="K21"/>
      <c r="L21"/>
      <c r="M21"/>
    </row>
    <row r="22" spans="1:13" x14ac:dyDescent="0.3">
      <c r="A22" s="32" t="s">
        <v>19</v>
      </c>
      <c r="B22" s="33" t="s">
        <v>20</v>
      </c>
      <c r="C22" s="64"/>
      <c r="D22" s="6"/>
      <c r="F22" s="6"/>
    </row>
    <row r="23" spans="1:13" x14ac:dyDescent="0.3">
      <c r="A23" s="34" t="s">
        <v>21</v>
      </c>
      <c r="B23" s="35" t="s">
        <v>22</v>
      </c>
      <c r="C23" s="65"/>
      <c r="D23" s="6"/>
      <c r="F23" s="6"/>
    </row>
    <row r="24" spans="1:13" x14ac:dyDescent="0.3">
      <c r="A24" s="34" t="s">
        <v>23</v>
      </c>
      <c r="B24" s="35" t="s">
        <v>24</v>
      </c>
      <c r="C24" s="65"/>
      <c r="D24" s="6"/>
      <c r="F24" s="6"/>
    </row>
    <row r="25" spans="1:13" x14ac:dyDescent="0.3">
      <c r="A25" s="34" t="s">
        <v>25</v>
      </c>
      <c r="B25" s="35" t="s">
        <v>26</v>
      </c>
      <c r="C25" s="65"/>
      <c r="D25" s="6"/>
      <c r="F25" s="6"/>
    </row>
    <row r="26" spans="1:13" x14ac:dyDescent="0.3">
      <c r="A26" s="34" t="s">
        <v>27</v>
      </c>
      <c r="B26" s="35" t="s">
        <v>28</v>
      </c>
      <c r="C26" s="65"/>
      <c r="D26" s="6"/>
      <c r="F26" s="6"/>
    </row>
    <row r="27" spans="1:13" x14ac:dyDescent="0.3">
      <c r="A27" s="34" t="s">
        <v>29</v>
      </c>
      <c r="B27" s="35" t="s">
        <v>30</v>
      </c>
      <c r="C27" s="65"/>
      <c r="D27" s="6"/>
      <c r="F27" s="6"/>
    </row>
    <row r="28" spans="1:13" x14ac:dyDescent="0.3">
      <c r="A28" s="34" t="s">
        <v>31</v>
      </c>
      <c r="B28" s="35" t="s">
        <v>32</v>
      </c>
      <c r="C28" s="65"/>
      <c r="D28" s="6"/>
      <c r="F28" s="6"/>
    </row>
    <row r="29" spans="1:13" x14ac:dyDescent="0.3">
      <c r="A29" s="36" t="s">
        <v>33</v>
      </c>
      <c r="B29" s="37" t="s">
        <v>14</v>
      </c>
      <c r="C29" s="38"/>
      <c r="D29" s="6"/>
      <c r="F29" s="6"/>
    </row>
    <row r="30" spans="1:13" x14ac:dyDescent="0.3">
      <c r="A30" s="29"/>
      <c r="B30" s="57"/>
      <c r="C30" s="57"/>
      <c r="D30" s="6"/>
      <c r="F30" s="6"/>
    </row>
    <row r="31" spans="1:13" x14ac:dyDescent="0.3">
      <c r="A31" s="29"/>
      <c r="B31" s="57"/>
      <c r="C31" s="57"/>
      <c r="D31" s="6"/>
      <c r="F31" s="6"/>
    </row>
    <row r="32" spans="1:13" x14ac:dyDescent="0.3">
      <c r="A32" s="39" t="s">
        <v>9</v>
      </c>
      <c r="B32" s="40" t="s">
        <v>34</v>
      </c>
      <c r="C32" s="54">
        <f>C22+C23+C24+C27+C28</f>
        <v>0</v>
      </c>
      <c r="D32" s="6"/>
      <c r="F32" s="6"/>
    </row>
    <row r="33" spans="1:6" x14ac:dyDescent="0.3">
      <c r="A33" s="41" t="s">
        <v>10</v>
      </c>
      <c r="B33" s="42" t="s">
        <v>34</v>
      </c>
      <c r="C33" s="73">
        <f>C22+C23+C24+C27+C28</f>
        <v>0</v>
      </c>
      <c r="D33" s="6"/>
      <c r="F33" s="6"/>
    </row>
    <row r="34" spans="1:6" ht="15.05" customHeight="1" x14ac:dyDescent="0.3">
      <c r="A34" s="41" t="s">
        <v>11</v>
      </c>
      <c r="B34" s="42" t="s">
        <v>35</v>
      </c>
      <c r="C34" s="73">
        <f>SUM(C22:C28)</f>
        <v>0</v>
      </c>
      <c r="D34" s="6"/>
      <c r="F34" s="6"/>
    </row>
    <row r="35" spans="1:6" x14ac:dyDescent="0.3">
      <c r="A35" s="41" t="s">
        <v>12</v>
      </c>
      <c r="B35" s="42" t="s">
        <v>20</v>
      </c>
      <c r="C35" s="73">
        <f>C22</f>
        <v>0</v>
      </c>
      <c r="D35" s="6"/>
      <c r="F35" s="6"/>
    </row>
    <row r="36" spans="1:6" x14ac:dyDescent="0.3">
      <c r="F36" s="6"/>
    </row>
    <row r="37" spans="1:6" x14ac:dyDescent="0.3">
      <c r="F37" s="6"/>
    </row>
    <row r="38" spans="1:6" x14ac:dyDescent="0.3">
      <c r="F38" s="6"/>
    </row>
    <row r="39" spans="1:6" x14ac:dyDescent="0.3">
      <c r="A39" s="23" t="s">
        <v>36</v>
      </c>
      <c r="B39" s="23"/>
      <c r="C39" s="43" t="s">
        <v>14</v>
      </c>
      <c r="D39" s="6"/>
      <c r="F39" s="6"/>
    </row>
    <row r="40" spans="1:6" ht="27.95" x14ac:dyDescent="0.3">
      <c r="A40" s="58" t="s">
        <v>37</v>
      </c>
      <c r="B40" s="59" t="s">
        <v>38</v>
      </c>
      <c r="C40" s="60" t="s">
        <v>39</v>
      </c>
      <c r="D40" s="60" t="s">
        <v>40</v>
      </c>
      <c r="F40" s="6"/>
    </row>
    <row r="41" spans="1:6" x14ac:dyDescent="0.3">
      <c r="A41" s="34" t="s">
        <v>41</v>
      </c>
      <c r="B41" s="66">
        <f>C22+C23</f>
        <v>0</v>
      </c>
      <c r="C41" s="46">
        <v>48</v>
      </c>
      <c r="D41" s="44">
        <f>B41*C41</f>
        <v>0</v>
      </c>
      <c r="F41" s="6"/>
    </row>
    <row r="42" spans="1:6" x14ac:dyDescent="0.3">
      <c r="A42" s="34" t="s">
        <v>42</v>
      </c>
      <c r="B42" s="66">
        <f>C22+C23+C28</f>
        <v>0</v>
      </c>
      <c r="C42" s="47">
        <v>25</v>
      </c>
      <c r="D42" s="44">
        <f t="shared" ref="D42:D48" si="0">B42*C42</f>
        <v>0</v>
      </c>
      <c r="F42" s="6"/>
    </row>
    <row r="43" spans="1:6" x14ac:dyDescent="0.3">
      <c r="A43" s="34" t="s">
        <v>43</v>
      </c>
      <c r="B43" s="66">
        <f>C22+C23+C28</f>
        <v>0</v>
      </c>
      <c r="C43" s="47">
        <v>0</v>
      </c>
      <c r="D43" s="44">
        <f t="shared" si="0"/>
        <v>0</v>
      </c>
      <c r="F43" s="6"/>
    </row>
    <row r="44" spans="1:6" x14ac:dyDescent="0.3">
      <c r="A44" s="34" t="s">
        <v>44</v>
      </c>
      <c r="B44" s="66">
        <f>C22+C23+C24</f>
        <v>0</v>
      </c>
      <c r="C44" s="47">
        <v>0</v>
      </c>
      <c r="D44" s="44">
        <f t="shared" si="0"/>
        <v>0</v>
      </c>
      <c r="F44" s="6"/>
    </row>
    <row r="45" spans="1:6" x14ac:dyDescent="0.3">
      <c r="A45" s="34" t="s">
        <v>45</v>
      </c>
      <c r="B45" s="66">
        <f>C22+C23+C25+C26</f>
        <v>0</v>
      </c>
      <c r="C45" s="47">
        <v>3</v>
      </c>
      <c r="D45" s="44">
        <f t="shared" si="0"/>
        <v>0</v>
      </c>
      <c r="F45" s="6"/>
    </row>
    <row r="46" spans="1:6" ht="15.6" customHeight="1" x14ac:dyDescent="0.3">
      <c r="A46" s="34" t="s">
        <v>46</v>
      </c>
      <c r="B46" s="66">
        <f>C22+C23+C25+C26+C28</f>
        <v>0</v>
      </c>
      <c r="C46" s="47">
        <v>0</v>
      </c>
      <c r="D46" s="44">
        <f t="shared" si="0"/>
        <v>0</v>
      </c>
      <c r="F46" s="6"/>
    </row>
    <row r="47" spans="1:6" ht="15.05" customHeight="1" x14ac:dyDescent="0.3">
      <c r="A47" s="34" t="s">
        <v>47</v>
      </c>
      <c r="B47" s="66">
        <f>C22+C23+C25+C26+C28</f>
        <v>0</v>
      </c>
      <c r="C47" s="47">
        <v>0</v>
      </c>
      <c r="D47" s="44">
        <f t="shared" si="0"/>
        <v>0</v>
      </c>
      <c r="F47" s="6"/>
    </row>
    <row r="48" spans="1:6" x14ac:dyDescent="0.3">
      <c r="A48" s="34" t="s">
        <v>48</v>
      </c>
      <c r="B48" s="66">
        <f>C22+C23+C24+C25+C26+C27</f>
        <v>0</v>
      </c>
      <c r="C48" s="47">
        <v>5</v>
      </c>
      <c r="D48" s="44">
        <f t="shared" si="0"/>
        <v>0</v>
      </c>
      <c r="F48" s="6"/>
    </row>
    <row r="49" spans="1:15" ht="14.1" customHeight="1" x14ac:dyDescent="0.3">
      <c r="A49" s="36" t="s">
        <v>33</v>
      </c>
      <c r="B49" s="45">
        <f>SUM(B41:B48)</f>
        <v>0</v>
      </c>
      <c r="C49" s="37">
        <f>SUM(C41:C48)</f>
        <v>81</v>
      </c>
      <c r="D49" s="45">
        <f>SUM(D41:D48)</f>
        <v>0</v>
      </c>
    </row>
    <row r="51" spans="1:15" x14ac:dyDescent="0.3">
      <c r="A51" s="48" t="s">
        <v>49</v>
      </c>
      <c r="B51" s="49"/>
      <c r="C51" s="49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</row>
    <row r="52" spans="1:15" x14ac:dyDescent="0.3">
      <c r="A52" s="50" t="s">
        <v>50</v>
      </c>
      <c r="B52" s="81" t="s">
        <v>51</v>
      </c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</row>
    <row r="53" spans="1:15" x14ac:dyDescent="0.3">
      <c r="A53" s="51" t="s">
        <v>41</v>
      </c>
      <c r="B53" s="82" t="s">
        <v>52</v>
      </c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3"/>
    </row>
    <row r="54" spans="1:15" x14ac:dyDescent="0.3">
      <c r="A54" s="52" t="s">
        <v>42</v>
      </c>
      <c r="B54" s="84" t="s">
        <v>53</v>
      </c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5"/>
    </row>
    <row r="55" spans="1:15" x14ac:dyDescent="0.3">
      <c r="A55" s="52" t="s">
        <v>43</v>
      </c>
      <c r="B55" s="84" t="s">
        <v>54</v>
      </c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5"/>
    </row>
    <row r="56" spans="1:15" x14ac:dyDescent="0.3">
      <c r="A56" s="52" t="s">
        <v>44</v>
      </c>
      <c r="B56" s="84" t="s">
        <v>55</v>
      </c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5"/>
    </row>
    <row r="57" spans="1:15" x14ac:dyDescent="0.3">
      <c r="A57" s="52" t="s">
        <v>45</v>
      </c>
      <c r="B57" s="84" t="s">
        <v>56</v>
      </c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5"/>
    </row>
    <row r="58" spans="1:15" x14ac:dyDescent="0.3">
      <c r="A58" s="52" t="s">
        <v>46</v>
      </c>
      <c r="B58" s="84" t="s">
        <v>57</v>
      </c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5"/>
    </row>
    <row r="59" spans="1:15" x14ac:dyDescent="0.3">
      <c r="A59" s="52" t="s">
        <v>47</v>
      </c>
      <c r="B59" s="84" t="s">
        <v>58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5"/>
    </row>
    <row r="60" spans="1:15" x14ac:dyDescent="0.3">
      <c r="A60" s="53" t="s">
        <v>48</v>
      </c>
      <c r="B60" s="86" t="s">
        <v>59</v>
      </c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7"/>
    </row>
    <row r="63" spans="1:15" ht="27.95" x14ac:dyDescent="0.3">
      <c r="A63" s="67" t="s">
        <v>60</v>
      </c>
      <c r="B63" s="68" t="s">
        <v>67</v>
      </c>
      <c r="C63" s="68" t="s">
        <v>68</v>
      </c>
      <c r="D63" s="7" t="s">
        <v>61</v>
      </c>
    </row>
    <row r="64" spans="1:15" x14ac:dyDescent="0.3">
      <c r="A64" s="55" t="s">
        <v>62</v>
      </c>
      <c r="B64" s="69"/>
      <c r="C64" s="70">
        <v>1</v>
      </c>
      <c r="D64" s="71">
        <f>B64*C64</f>
        <v>0</v>
      </c>
    </row>
    <row r="65" spans="1:4" x14ac:dyDescent="0.3">
      <c r="A65" s="55" t="s">
        <v>63</v>
      </c>
      <c r="B65" s="69"/>
      <c r="C65" s="70">
        <v>1</v>
      </c>
      <c r="D65" s="71">
        <f t="shared" ref="D65:D66" si="1">B65*C65</f>
        <v>0</v>
      </c>
    </row>
    <row r="66" spans="1:4" x14ac:dyDescent="0.3">
      <c r="A66" s="55" t="s">
        <v>64</v>
      </c>
      <c r="B66" s="69"/>
      <c r="C66" s="70">
        <v>1</v>
      </c>
      <c r="D66" s="71">
        <f t="shared" si="1"/>
        <v>0</v>
      </c>
    </row>
    <row r="67" spans="1:4" x14ac:dyDescent="0.3">
      <c r="C67" s="8" t="s">
        <v>69</v>
      </c>
      <c r="D67" s="72">
        <f>SUM(D64:D66)</f>
        <v>0</v>
      </c>
    </row>
    <row r="69" spans="1:4" x14ac:dyDescent="0.3">
      <c r="A69" s="75" t="s">
        <v>72</v>
      </c>
      <c r="B69" s="76">
        <f>D49+D67</f>
        <v>0</v>
      </c>
    </row>
    <row r="72" spans="1:4" x14ac:dyDescent="0.3">
      <c r="A72" s="3" t="s">
        <v>70</v>
      </c>
    </row>
    <row r="73" spans="1:4" x14ac:dyDescent="0.3">
      <c r="A73" s="3" t="s">
        <v>71</v>
      </c>
    </row>
  </sheetData>
  <mergeCells count="12">
    <mergeCell ref="B59:O59"/>
    <mergeCell ref="B60:O60"/>
    <mergeCell ref="B54:O54"/>
    <mergeCell ref="B55:O55"/>
    <mergeCell ref="B56:O56"/>
    <mergeCell ref="B57:O57"/>
    <mergeCell ref="B58:O58"/>
    <mergeCell ref="A19:B19"/>
    <mergeCell ref="A9:E9"/>
    <mergeCell ref="D51:O51"/>
    <mergeCell ref="B52:O52"/>
    <mergeCell ref="B53:O53"/>
  </mergeCells>
  <pageMargins left="0.31496062992125984" right="0.31496062992125984" top="0.74803149606299213" bottom="0.74803149606299213" header="0.31496062992125984" footer="0.31496062992125984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15.01.2025 ZAKTUALIZOWANY CH_PGEOBROTSA_Zał nr 5_1D - Szablon do wyceny wartości opieki medycznej 11.2024 15.01.2025.xlsx</dmsv2BaseFileName>
    <dmsv2BaseDisplayName xmlns="http://schemas.microsoft.com/sharepoint/v3">15.01.2025 ZAKTUALIZOWANY CH_PGEOBROTSA_Zał nr 5_1D - Szablon do wyceny wartości opieki medycznej 11.2024 15.01.2025</dmsv2BaseDisplayName>
    <dmsv2SWPP2ObjectNumber xmlns="http://schemas.microsoft.com/sharepoint/v3">POST/OBR/OBR/DZZ/00096/2024                       </dmsv2SWPP2ObjectNumber>
    <dmsv2SWPP2SumMD5 xmlns="http://schemas.microsoft.com/sharepoint/v3">0481c5fdbd063d23e445fbea676eaa3d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664926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21433851</dmsv2BaseClientSystemDocumentID>
    <dmsv2BaseModifiedByID xmlns="http://schemas.microsoft.com/sharepoint/v3">12218158</dmsv2BaseModifiedByID>
    <dmsv2BaseCreatedByID xmlns="http://schemas.microsoft.com/sharepoint/v3">12218158</dmsv2BaseCreatedByID>
    <dmsv2SWPP2ObjectDepartment xmlns="http://schemas.microsoft.com/sharepoint/v3">0000000100060007000n</dmsv2SWPP2ObjectDepartment>
    <dmsv2SWPP2ObjectName xmlns="http://schemas.microsoft.com/sharepoint/v3">Postępowanie</dmsv2SWPP2ObjectName>
    <_dlc_DocId xmlns="a19cb1c7-c5c7-46d4-85ae-d83685407bba">KEZCQAFP6VDC-2062031840-1794</_dlc_DocId>
    <_dlc_DocIdUrl xmlns="a19cb1c7-c5c7-46d4-85ae-d83685407bba">
      <Url>https://swpp2.dms.gkpge.pl/sites/33/_layouts/15/DocIdRedir.aspx?ID=KEZCQAFP6VDC-2062031840-1794</Url>
      <Description>KEZCQAFP6VDC-2062031840-1794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3105833ADDC42241857F5396ACF8865D" ma:contentTypeVersion="0" ma:contentTypeDescription="SWPP2 Dokument bazowy" ma:contentTypeScope="" ma:versionID="39b0d5d01f4aae8e506e20ac171bb6b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1C24FB-BDBE-4FB6-98D8-D0D33097ECC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0BDA3830-4D17-4BD6-9E90-4E8B4254E1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AF2310-9F8D-4A62-B681-C9605A5B3BD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C0819C2-301B-4EE5-85E1-481FD372AF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3_a -Medycyna Pracy wycena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Waścińska Małgorzata [PGE Obrót O.Warszawa]</dc:creator>
  <cp:keywords/>
  <dc:description/>
  <cp:lastModifiedBy>Wojciechowska Krystyna [PGE Obrót S.A.]</cp:lastModifiedBy>
  <cp:revision/>
  <dcterms:created xsi:type="dcterms:W3CDTF">2020-12-04T10:17:54Z</dcterms:created>
  <dcterms:modified xsi:type="dcterms:W3CDTF">2025-12-08T09:08:30Z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0x01018910003105833ADDC42241857F5396ACF8865D</vt:lpwstr>
  </property>
  <property fmtid="{D5CDD505-2E9C-101B-9397-08002B2CF9AE}" pid="3" name="_dlc_DocIdItemGuid">
    <vt:lpwstr>c6fff93a-19b7-4045-b887-8818bd079f48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2025-12-08T09:08:25Z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268f562b-3a74-4e0e-8afc-36f4224dffda</vt:lpwstr>
  </property>
  <property fmtid="{D5CDD505-2E9C-101B-9397-08002B2CF9AE}" pid="10" name="MSIP_Label_66b5d990-821a-4d41-b503-280f184b2126_ContentBits">
    <vt:lpwstr>0</vt:lpwstr>
  </property>
</Properties>
</file>